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ages" sheetId="2" state="visible" r:id="rId4"/>
    <sheet name="On-costs" sheetId="3" state="visible" r:id="rId5"/>
    <sheet name="Volumes" sheetId="4" state="visible" r:id="rId6"/>
    <sheet name="Spread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<sst xmlns="http://schemas.openxmlformats.org/spreadsheetml/2006/main" count="181" uniqueCount="99">
  <si>
    <t xml:space="preserve">Budget template</t>
  </si>
  <si>
    <t xml:space="preserve">HospoAnalytix · files stay on your computer when you load them back</t>
  </si>
  <si>
    <t xml:space="preserve">Three steps</t>
  </si>
  <si>
    <t xml:space="preserve">1.</t>
  </si>
  <si>
    <t xml:space="preserve">Set the first month and year below (most hotels: January, or July for a July–June year). The 12 month headings follow it.</t>
  </si>
  <si>
    <t xml:space="preserve">2.</t>
  </si>
  <si>
    <t xml:space="preserve">Wages tab: one row per wage line of your P&amp;L, in dollars for each month. Leave a month blank if it has no budget.</t>
  </si>
  <si>
    <t xml:space="preserve">3.</t>
  </si>
  <si>
    <t xml:space="preserve">On-costs tab: one percentage per on-cost (super, payroll tax and so on). That covers every department; add a department row only if it differs.</t>
  </si>
  <si>
    <t xml:space="preserve">Tabs</t>
  </si>
  <si>
    <t xml:space="preserve">Wages</t>
  </si>
  <si>
    <t xml:space="preserve">Required. Your budget wage lines.</t>
  </si>
  <si>
    <t xml:space="preserve">On-costs</t>
  </si>
  <si>
    <t xml:space="preserve">Required. Percentages of wages.</t>
  </si>
  <si>
    <t xml:space="preserve">Volumes</t>
  </si>
  <si>
    <t xml:space="preserve">Optional. Monthly occupied rooms, covers and revenue the budget was built on, so budgets flex against actuals.</t>
  </si>
  <si>
    <t xml:space="preserve">Spread</t>
  </si>
  <si>
    <t xml:space="preserve">Optional. How each department's month spreads to days. Blank means even.</t>
  </si>
  <si>
    <t xml:space="preserve">Colours</t>
  </si>
  <si>
    <t xml:space="preserve">Fill these in</t>
  </si>
  <si>
    <t xml:space="preserve">Pale yellow cells are yours to type in or pick from the list.</t>
  </si>
  <si>
    <t xml:space="preserve">Worked out for you</t>
  </si>
  <si>
    <t xml:space="preserve">Grey cells are totals and checks. Leave them alone.</t>
  </si>
  <si>
    <t xml:space="preserve">Example</t>
  </si>
  <si>
    <t xml:space="preserve">Grey italic rows are examples. Type over them or delete them.</t>
  </si>
  <si>
    <t xml:space="preserve">First month</t>
  </si>
  <si>
    <t xml:space="preserve">January</t>
  </si>
  <si>
    <t xml:space="preserve">Year</t>
  </si>
  <si>
    <t xml:space="preserve">Department</t>
  </si>
  <si>
    <t xml:space="preserve">Wage line</t>
  </si>
  <si>
    <t xml:space="preserve">Counts in</t>
  </si>
  <si>
    <t xml:space="preserve">Moves with</t>
  </si>
  <si>
    <t xml:space="preserve">Type</t>
  </si>
  <si>
    <t xml:space="preserve">Rooms</t>
  </si>
  <si>
    <t xml:space="preserve">Front office</t>
  </si>
  <si>
    <t xml:space="preserve">Occupied rooms</t>
  </si>
  <si>
    <t xml:space="preserve">Reservations</t>
  </si>
  <si>
    <t xml:space="preserve">Fixed</t>
  </si>
  <si>
    <t xml:space="preserve">Rooms management</t>
  </si>
  <si>
    <t xml:space="preserve">Housekeeping management</t>
  </si>
  <si>
    <t xml:space="preserve">Housekeeping</t>
  </si>
  <si>
    <t xml:space="preserve">Housekeeping rooms</t>
  </si>
  <si>
    <t xml:space="preserve">Housekeeping other</t>
  </si>
  <si>
    <t xml:space="preserve">Housekeeping contract</t>
  </si>
  <si>
    <t xml:space="preserve">Contract</t>
  </si>
  <si>
    <t xml:space="preserve">Food and beverage</t>
  </si>
  <si>
    <t xml:space="preserve">Restaurant service</t>
  </si>
  <si>
    <t xml:space="preserve">Restaurant</t>
  </si>
  <si>
    <t xml:space="preserve">Covers</t>
  </si>
  <si>
    <t xml:space="preserve">Bar</t>
  </si>
  <si>
    <t xml:space="preserve">Beverage revenue</t>
  </si>
  <si>
    <t xml:space="preserve">Kitchen</t>
  </si>
  <si>
    <t xml:space="preserve">Food revenue</t>
  </si>
  <si>
    <t xml:space="preserve">Stewarding</t>
  </si>
  <si>
    <t xml:space="preserve">Banquets</t>
  </si>
  <si>
    <t xml:space="preserve">Function revenue</t>
  </si>
  <si>
    <t xml:space="preserve">F&amp;B management</t>
  </si>
  <si>
    <t xml:space="preserve">Administration and general</t>
  </si>
  <si>
    <t xml:space="preserve">Executive office</t>
  </si>
  <si>
    <t xml:space="preserve">Sales and admin</t>
  </si>
  <si>
    <t xml:space="preserve">Finance</t>
  </si>
  <si>
    <t xml:space="preserve">Human resources</t>
  </si>
  <si>
    <t xml:space="preserve">Sales and marketing</t>
  </si>
  <si>
    <t xml:space="preserve">Sales</t>
  </si>
  <si>
    <t xml:space="preserve">Revenue management</t>
  </si>
  <si>
    <t xml:space="preserve">Engineering</t>
  </si>
  <si>
    <t xml:space="preserve">Maintenance</t>
  </si>
  <si>
    <t xml:space="preserve">Total wages</t>
  </si>
  <si>
    <t xml:space="preserve">On-cost</t>
  </si>
  <si>
    <t xml:space="preserve">% of wages</t>
  </si>
  <si>
    <t xml:space="preserve">Department (blank = all)</t>
  </si>
  <si>
    <t xml:space="preserve">Notes</t>
  </si>
  <si>
    <t xml:space="preserve">Superannuation</t>
  </si>
  <si>
    <t xml:space="preserve">Superannuation guarantee rate</t>
  </si>
  <si>
    <t xml:space="preserve">Payroll tax</t>
  </si>
  <si>
    <t xml:space="preserve">Your state's rate, after any threshold</t>
  </si>
  <si>
    <t xml:space="preserve">Workers compensation</t>
  </si>
  <si>
    <t xml:space="preserve">Your premium as a % of wages</t>
  </si>
  <si>
    <t xml:space="preserve">Annual leave</t>
  </si>
  <si>
    <t xml:space="preserve">Leave accrued as a % of wages</t>
  </si>
  <si>
    <t xml:space="preserve">Leave loading</t>
  </si>
  <si>
    <t xml:space="preserve">Long service leave</t>
  </si>
  <si>
    <t xml:space="preserve">Other on-cost</t>
  </si>
  <si>
    <t xml:space="preserve">Training levies, uniforms, staff meals</t>
  </si>
  <si>
    <t xml:space="preserve">Different for one department? Add a row with the same on-cost and that department; it overrides the blank row for that department.</t>
  </si>
  <si>
    <t xml:space="preserve">Month</t>
  </si>
  <si>
    <t xml:space="preserve">Restaurant covers</t>
  </si>
  <si>
    <t xml:space="preserve">Spread by</t>
  </si>
  <si>
    <t xml:space="preserve">Mon %</t>
  </si>
  <si>
    <t xml:space="preserve">Tue %</t>
  </si>
  <si>
    <t xml:space="preserve">Wed %</t>
  </si>
  <si>
    <t xml:space="preserve">Thu %</t>
  </si>
  <si>
    <t xml:space="preserve">Fri %</t>
  </si>
  <si>
    <t xml:space="preserve">Sat %</t>
  </si>
  <si>
    <t xml:space="preserve">Sun %</t>
  </si>
  <si>
    <t xml:space="preserve">Check</t>
  </si>
  <si>
    <t xml:space="preserve">Public holiday %</t>
  </si>
  <si>
    <t xml:space="preserve">Even</t>
  </si>
  <si>
    <t xml:space="preserve">Weekday %: each day gets its share of the month, so the days always add back to the month exactly.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</si>
</sst>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#,##0"/>
    <numFmt numFmtId="168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13D"/>
      <name val="Arial"/>
      <family val="0"/>
      <charset val="1"/>
    </font>
    <font>
      <sz val="10"/>
      <color rgb="FF4B5670"/>
      <name val="Arial"/>
      <family val="0"/>
      <charset val="1"/>
    </font>
    <font>
      <b val="true"/>
      <sz val="12"/>
      <color rgb="FF14213D"/>
      <name val="Arial"/>
      <family val="0"/>
      <charset val="1"/>
    </font>
    <font>
      <b val="true"/>
      <sz val="11"/>
      <color rgb="FF1F4E8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8A93A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4B5670"/>
      <name val="Arial"/>
      <family val="0"/>
      <charset val="1"/>
    </font>
    <font>
      <i val="true"/>
      <sz val="11"/>
      <color rgb="FF4B567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EF1F6"/>
        <bgColor rgb="FFFFF8E1"/>
      </patternFill>
    </fill>
    <fill>
      <patternFill patternType="solid">
        <fgColor rgb="FF14213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EF1F6"/>
      <rgbColor rgb="FF660066"/>
      <rgbColor rgb="FFFF8080"/>
      <rgbColor rgb="FF0066CC"/>
      <rgbColor rgb="FFDC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670"/>
      <rgbColor rgb="FF8A93A3"/>
      <rgbColor rgb="FF003366"/>
      <rgbColor rgb="FF339966"/>
      <rgbColor rgb="FF003300"/>
      <rgbColor rgb="FF333300"/>
      <rgbColor rgb="FF993300"/>
      <rgbColor rgb="FF993366"/>
      <rgbColor rgb="FF1F4E8C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6.85" hidden="false" customHeight="false" outlineLevel="0" collapsed="false">
      <c r="B6" s="4" t="s">
        <v>3</v>
      </c>
      <c r="C6" s="5" t="s">
        <v>4</v>
      </c>
    </row>
    <row r="7" customFormat="false" ht="26.85" hidden="false" customHeight="false" outlineLevel="0" collapsed="false">
      <c r="B7" s="4" t="s">
        <v>5</v>
      </c>
      <c r="C7" s="5" t="s">
        <v>6</v>
      </c>
    </row>
    <row r="8" customFormat="false" ht="26.85" hidden="false" customHeight="false" outlineLevel="0" collapsed="false">
      <c r="B8" s="4" t="s">
        <v>7</v>
      </c>
      <c r="C8" s="5" t="s">
        <v>8</v>
      </c>
    </row>
    <row r="10" customFormat="false" ht="15" hidden="false" customHeight="false" outlineLevel="0" collapsed="false">
      <c r="B10" s="3" t="s">
        <v>9</v>
      </c>
    </row>
    <row r="11" customFormat="false" ht="15" hidden="false" customHeight="false" outlineLevel="0" collapsed="false">
      <c r="B11" s="6" t="s">
        <v>10</v>
      </c>
      <c r="C11" s="5" t="s">
        <v>11</v>
      </c>
    </row>
    <row r="12" customFormat="false" ht="15" hidden="false" customHeight="false" outlineLevel="0" collapsed="false">
      <c r="B12" s="6" t="s">
        <v>12</v>
      </c>
      <c r="C12" s="5" t="s">
        <v>13</v>
      </c>
    </row>
    <row r="13" customFormat="false" ht="26.85" hidden="false" customHeight="false" outlineLevel="0" collapsed="false">
      <c r="B13" s="6" t="s">
        <v>14</v>
      </c>
      <c r="C13" s="5" t="s">
        <v>15</v>
      </c>
    </row>
    <row r="14" customFormat="false" ht="15" hidden="false" customHeight="false" outlineLevel="0" collapsed="false">
      <c r="B14" s="6" t="s">
        <v>16</v>
      </c>
      <c r="C14" s="5" t="s">
        <v>17</v>
      </c>
    </row>
    <row r="16" customFormat="false" ht="15" hidden="false" customHeight="false" outlineLevel="0" collapsed="false">
      <c r="B16" s="3" t="s">
        <v>18</v>
      </c>
    </row>
    <row r="17" customFormat="false" ht="15" hidden="false" customHeight="false" outlineLevel="0" collapsed="false">
      <c r="B17" s="7" t="s">
        <v>19</v>
      </c>
      <c r="C17" s="8" t="s">
        <v>20</v>
      </c>
    </row>
    <row r="18" customFormat="false" ht="15" hidden="false" customHeight="false" outlineLevel="0" collapsed="false">
      <c r="B18" s="9" t="s">
        <v>21</v>
      </c>
      <c r="C18" s="8" t="s">
        <v>22</v>
      </c>
    </row>
    <row r="19" customFormat="false" ht="15" hidden="false" customHeight="false" outlineLevel="0" collapsed="false">
      <c r="B19" s="10" t="s">
        <v>23</v>
      </c>
      <c r="C19" s="8" t="s">
        <v>24</v>
      </c>
    </row>
    <row r="21" customFormat="false" ht="15" hidden="false" customHeight="false" outlineLevel="0" collapsed="false">
      <c r="B21" s="6" t="s">
        <v>25</v>
      </c>
      <c r="C21" s="7" t="s">
        <v>26</v>
      </c>
    </row>
    <row r="22" customFormat="false" ht="15" hidden="false" customHeight="false" outlineLevel="0" collapsed="false">
      <c r="B22" s="6" t="s">
        <v>27</v>
      </c>
      <c r="C22" s="11" t="n">
        <v>2027</v>
      </c>
    </row>
  </sheetData>
  <dataValidations count="1">
    <dataValidation allowBlank="true" error="Pick from the list" errorStyle="stop" operator="between" showDropDown="false" showErrorMessage="true" showInputMessage="false" sqref="C21" type="list">
      <formula1>"January,February,March,April,May,June,July,August,September,October,November,December"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17" min="5" style="0" width="11"/>
    <col collapsed="false" customWidth="true" hidden="false" outlineLevel="0" max="18" min="18" style="0" width="13"/>
  </cols>
  <sheetData>
    <row r="1" customFormat="false" ht="31.5" hidden="false" customHeight="true" outlineLevel="0" collapsed="false">
      <c r="A1" s="12" t="s">
        <v>28</v>
      </c>
      <c r="B1" s="13" t="s">
        <v>29</v>
      </c>
      <c r="C1" s="13" t="s">
        <v>30</v>
      </c>
      <c r="D1" s="13" t="s">
        <v>31</v>
      </c>
      <c r="E1" s="13" t="s">
        <v>32</v>
      </c>
      <c r="F1" s="13" t="str">
        <f aca="false">TEXT(DATE('Start here'!$C$22,MATCH('Start here'!$C$21,{"January","February","March","April","May","June","July","August","September","October","November","December"},0)+0,1),"mmm yyyy")</f>
        <v>Jan 2027</v>
      </c>
      <c r="G1" s="13" t="str">
        <f aca="false">TEXT(DATE('Start here'!$C$22,MATCH('Start here'!$C$21,{"January","February","March","April","May","June","July","August","September","October","November","December"},0)+1,1),"mmm yyyy")</f>
        <v>Feb 2027</v>
      </c>
      <c r="H1" s="13" t="str">
        <f aca="false">TEXT(DATE('Start here'!$C$22,MATCH('Start here'!$C$21,{"January","February","March","April","May","June","July","August","September","October","November","December"},0)+2,1),"mmm yyyy")</f>
        <v>Mar 2027</v>
      </c>
      <c r="I1" s="13" t="str">
        <f aca="false">TEXT(DATE('Start here'!$C$22,MATCH('Start here'!$C$21,{"January","February","March","April","May","June","July","August","September","October","November","December"},0)+3,1),"mmm yyyy")</f>
        <v>Apr 2027</v>
      </c>
      <c r="J1" s="13" t="str">
        <f aca="false">TEXT(DATE('Start here'!$C$22,MATCH('Start here'!$C$21,{"January","February","March","April","May","June","July","August","September","October","November","December"},0)+4,1),"mmm yyyy")</f>
        <v>May 2027</v>
      </c>
      <c r="K1" s="13" t="str">
        <f aca="false">TEXT(DATE('Start here'!$C$22,MATCH('Start here'!$C$21,{"January","February","March","April","May","June","July","August","September","October","November","December"},0)+5,1),"mmm yyyy")</f>
        <v>Jun 2027</v>
      </c>
      <c r="L1" s="13" t="str">
        <f aca="false">TEXT(DATE('Start here'!$C$22,MATCH('Start here'!$C$21,{"January","February","March","April","May","June","July","August","September","October","November","December"},0)+6,1),"mmm yyyy")</f>
        <v>Jul 2027</v>
      </c>
      <c r="M1" s="13" t="str">
        <f aca="false">TEXT(DATE('Start here'!$C$22,MATCH('Start here'!$C$21,{"January","February","March","April","May","June","July","August","September","October","November","December"},0)+7,1),"mmm yyyy")</f>
        <v>Aug 2027</v>
      </c>
      <c r="N1" s="13" t="str">
        <f aca="false">TEXT(DATE('Start here'!$C$22,MATCH('Start here'!$C$21,{"January","February","March","April","May","June","July","August","September","October","November","December"},0)+8,1),"mmm yyyy")</f>
        <v>Sep 2027</v>
      </c>
      <c r="O1" s="13" t="str">
        <f aca="false">TEXT(DATE('Start here'!$C$22,MATCH('Start here'!$C$21,{"January","February","March","April","May","June","July","August","September","October","November","December"},0)+9,1),"mmm yyyy")</f>
        <v>Oct 2027</v>
      </c>
      <c r="P1" s="13" t="str">
        <f aca="false">TEXT(DATE('Start here'!$C$22,MATCH('Start here'!$C$21,{"January","February","March","April","May","June","July","August","September","October","November","December"},0)+10,1),"mmm yyyy")</f>
        <v>Nov 2027</v>
      </c>
      <c r="Q1" s="13" t="str">
        <f aca="false">TEXT(DATE('Start here'!$C$22,MATCH('Start here'!$C$21,{"January","February","March","April","May","June","July","August","September","October","November","December"},0)+11,1),"mmm yyyy")</f>
        <v>Dec 2027</v>
      </c>
      <c r="R1" s="13" t="s">
        <v>27</v>
      </c>
    </row>
    <row r="2" customFormat="false" ht="15" hidden="false" customHeight="false" outlineLevel="0" collapsed="false">
      <c r="A2" s="14" t="s">
        <v>33</v>
      </c>
      <c r="B2" s="14" t="s">
        <v>34</v>
      </c>
      <c r="C2" s="14" t="s">
        <v>34</v>
      </c>
      <c r="D2" s="14" t="s">
        <v>35</v>
      </c>
      <c r="E2" s="14" t="s">
        <v>10</v>
      </c>
      <c r="F2" s="15" t="n">
        <v>22000</v>
      </c>
      <c r="G2" s="15" t="n">
        <v>19800</v>
      </c>
      <c r="H2" s="15" t="n">
        <v>21500</v>
      </c>
      <c r="I2" s="15" t="n">
        <v>21000</v>
      </c>
      <c r="J2" s="15" t="n">
        <v>21800</v>
      </c>
      <c r="K2" s="15" t="n">
        <v>21000</v>
      </c>
      <c r="L2" s="15" t="n">
        <v>22400</v>
      </c>
      <c r="M2" s="15" t="n">
        <v>22600</v>
      </c>
      <c r="N2" s="15" t="n">
        <v>21900</v>
      </c>
      <c r="O2" s="15" t="n">
        <v>22800</v>
      </c>
      <c r="P2" s="15" t="n">
        <v>22100</v>
      </c>
      <c r="Q2" s="15" t="n">
        <v>23500</v>
      </c>
      <c r="R2" s="16" t="n">
        <f aca="false">IF(COUNT(F2:Q2)=0,"",SUM(F2:Q2))</f>
        <v>262400</v>
      </c>
    </row>
    <row r="3" customFormat="false" ht="15" hidden="false" customHeight="false" outlineLevel="0" collapsed="false">
      <c r="A3" s="17" t="s">
        <v>33</v>
      </c>
      <c r="B3" s="17" t="s">
        <v>36</v>
      </c>
      <c r="C3" s="17" t="s">
        <v>34</v>
      </c>
      <c r="D3" s="17" t="s">
        <v>37</v>
      </c>
      <c r="E3" s="17" t="s">
        <v>10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6" t="str">
        <f aca="false">IF(COUNT(F3:Q3)=0,"",SUM(F3:Q3))</f>
        <v/>
      </c>
    </row>
    <row r="4" customFormat="false" ht="15" hidden="false" customHeight="false" outlineLevel="0" collapsed="false">
      <c r="A4" s="17" t="s">
        <v>33</v>
      </c>
      <c r="B4" s="17" t="s">
        <v>38</v>
      </c>
      <c r="C4" s="17" t="s">
        <v>34</v>
      </c>
      <c r="D4" s="17" t="s">
        <v>37</v>
      </c>
      <c r="E4" s="17" t="s">
        <v>10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6" t="str">
        <f aca="false">IF(COUNT(F4:Q4)=0,"",SUM(F4:Q4))</f>
        <v/>
      </c>
    </row>
    <row r="5" customFormat="false" ht="15" hidden="false" customHeight="false" outlineLevel="0" collapsed="false">
      <c r="A5" s="17" t="s">
        <v>33</v>
      </c>
      <c r="B5" s="17" t="s">
        <v>39</v>
      </c>
      <c r="C5" s="17" t="s">
        <v>40</v>
      </c>
      <c r="D5" s="17" t="s">
        <v>37</v>
      </c>
      <c r="E5" s="17" t="s">
        <v>10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6" t="str">
        <f aca="false">IF(COUNT(F5:Q5)=0,"",SUM(F5:Q5))</f>
        <v/>
      </c>
    </row>
    <row r="6" customFormat="false" ht="15" hidden="false" customHeight="false" outlineLevel="0" collapsed="false">
      <c r="A6" s="17" t="s">
        <v>33</v>
      </c>
      <c r="B6" s="17" t="s">
        <v>41</v>
      </c>
      <c r="C6" s="17" t="s">
        <v>40</v>
      </c>
      <c r="D6" s="17" t="s">
        <v>35</v>
      </c>
      <c r="E6" s="17" t="s">
        <v>10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6" t="str">
        <f aca="false">IF(COUNT(F6:Q6)=0,"",SUM(F6:Q6))</f>
        <v/>
      </c>
    </row>
    <row r="7" customFormat="false" ht="15" hidden="false" customHeight="false" outlineLevel="0" collapsed="false">
      <c r="A7" s="17" t="s">
        <v>33</v>
      </c>
      <c r="B7" s="17" t="s">
        <v>42</v>
      </c>
      <c r="C7" s="17" t="s">
        <v>40</v>
      </c>
      <c r="D7" s="17" t="s">
        <v>35</v>
      </c>
      <c r="E7" s="17" t="s">
        <v>10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6" t="str">
        <f aca="false">IF(COUNT(F7:Q7)=0,"",SUM(F7:Q7))</f>
        <v/>
      </c>
    </row>
    <row r="8" customFormat="false" ht="15" hidden="false" customHeight="false" outlineLevel="0" collapsed="false">
      <c r="A8" s="17" t="s">
        <v>33</v>
      </c>
      <c r="B8" s="17" t="s">
        <v>43</v>
      </c>
      <c r="C8" s="17" t="s">
        <v>40</v>
      </c>
      <c r="D8" s="17" t="s">
        <v>35</v>
      </c>
      <c r="E8" s="17" t="s">
        <v>44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6" t="str">
        <f aca="false">IF(COUNT(F8:Q8)=0,"",SUM(F8:Q8))</f>
        <v/>
      </c>
    </row>
    <row r="9" customFormat="false" ht="15" hidden="false" customHeight="false" outlineLevel="0" collapsed="false">
      <c r="A9" s="17" t="s">
        <v>45</v>
      </c>
      <c r="B9" s="17" t="s">
        <v>46</v>
      </c>
      <c r="C9" s="17" t="s">
        <v>47</v>
      </c>
      <c r="D9" s="17" t="s">
        <v>48</v>
      </c>
      <c r="E9" s="17" t="s">
        <v>10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6" t="str">
        <f aca="false">IF(COUNT(F9:Q9)=0,"",SUM(F9:Q9))</f>
        <v/>
      </c>
    </row>
    <row r="10" customFormat="false" ht="15" hidden="false" customHeight="false" outlineLevel="0" collapsed="false">
      <c r="A10" s="17" t="s">
        <v>45</v>
      </c>
      <c r="B10" s="17" t="s">
        <v>49</v>
      </c>
      <c r="C10" s="17" t="s">
        <v>49</v>
      </c>
      <c r="D10" s="17" t="s">
        <v>50</v>
      </c>
      <c r="E10" s="17" t="s">
        <v>10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6" t="str">
        <f aca="false">IF(COUNT(F10:Q10)=0,"",SUM(F10:Q10))</f>
        <v/>
      </c>
    </row>
    <row r="11" customFormat="false" ht="15" hidden="false" customHeight="false" outlineLevel="0" collapsed="false">
      <c r="A11" s="17" t="s">
        <v>45</v>
      </c>
      <c r="B11" s="17" t="s">
        <v>51</v>
      </c>
      <c r="C11" s="17" t="s">
        <v>51</v>
      </c>
      <c r="D11" s="17" t="s">
        <v>52</v>
      </c>
      <c r="E11" s="17" t="s">
        <v>10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6" t="str">
        <f aca="false">IF(COUNT(F11:Q11)=0,"",SUM(F11:Q11))</f>
        <v/>
      </c>
    </row>
    <row r="12" customFormat="false" ht="15" hidden="false" customHeight="false" outlineLevel="0" collapsed="false">
      <c r="A12" s="17" t="s">
        <v>45</v>
      </c>
      <c r="B12" s="17" t="s">
        <v>53</v>
      </c>
      <c r="C12" s="17" t="s">
        <v>51</v>
      </c>
      <c r="D12" s="17" t="s">
        <v>48</v>
      </c>
      <c r="E12" s="17" t="s">
        <v>10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6" t="str">
        <f aca="false">IF(COUNT(F12:Q12)=0,"",SUM(F12:Q12))</f>
        <v/>
      </c>
    </row>
    <row r="13" customFormat="false" ht="15" hidden="false" customHeight="false" outlineLevel="0" collapsed="false">
      <c r="A13" s="17" t="s">
        <v>45</v>
      </c>
      <c r="B13" s="17" t="s">
        <v>54</v>
      </c>
      <c r="C13" s="17" t="s">
        <v>54</v>
      </c>
      <c r="D13" s="17" t="s">
        <v>55</v>
      </c>
      <c r="E13" s="17" t="s">
        <v>10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6" t="str">
        <f aca="false">IF(COUNT(F13:Q13)=0,"",SUM(F13:Q13))</f>
        <v/>
      </c>
    </row>
    <row r="14" customFormat="false" ht="15" hidden="false" customHeight="false" outlineLevel="0" collapsed="false">
      <c r="A14" s="17" t="s">
        <v>45</v>
      </c>
      <c r="B14" s="17" t="s">
        <v>56</v>
      </c>
      <c r="C14" s="17" t="s">
        <v>47</v>
      </c>
      <c r="D14" s="17" t="s">
        <v>37</v>
      </c>
      <c r="E14" s="17" t="s">
        <v>10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6" t="str">
        <f aca="false">IF(COUNT(F14:Q14)=0,"",SUM(F14:Q14))</f>
        <v/>
      </c>
    </row>
    <row r="15" customFormat="false" ht="15" hidden="false" customHeight="false" outlineLevel="0" collapsed="false">
      <c r="A15" s="17" t="s">
        <v>57</v>
      </c>
      <c r="B15" s="17" t="s">
        <v>58</v>
      </c>
      <c r="C15" s="17" t="s">
        <v>59</v>
      </c>
      <c r="D15" s="17" t="s">
        <v>37</v>
      </c>
      <c r="E15" s="17" t="s">
        <v>10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6" t="str">
        <f aca="false">IF(COUNT(F15:Q15)=0,"",SUM(F15:Q15))</f>
        <v/>
      </c>
    </row>
    <row r="16" customFormat="false" ht="15" hidden="false" customHeight="false" outlineLevel="0" collapsed="false">
      <c r="A16" s="17" t="s">
        <v>57</v>
      </c>
      <c r="B16" s="17" t="s">
        <v>60</v>
      </c>
      <c r="C16" s="17" t="s">
        <v>59</v>
      </c>
      <c r="D16" s="17" t="s">
        <v>37</v>
      </c>
      <c r="E16" s="17" t="s">
        <v>10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6" t="str">
        <f aca="false">IF(COUNT(F16:Q16)=0,"",SUM(F16:Q16))</f>
        <v/>
      </c>
    </row>
    <row r="17" customFormat="false" ht="15" hidden="false" customHeight="false" outlineLevel="0" collapsed="false">
      <c r="A17" s="17" t="s">
        <v>57</v>
      </c>
      <c r="B17" s="17" t="s">
        <v>61</v>
      </c>
      <c r="C17" s="17" t="s">
        <v>59</v>
      </c>
      <c r="D17" s="17" t="s">
        <v>37</v>
      </c>
      <c r="E17" s="17" t="s">
        <v>10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6" t="str">
        <f aca="false">IF(COUNT(F17:Q17)=0,"",SUM(F17:Q17))</f>
        <v/>
      </c>
    </row>
    <row r="18" customFormat="false" ht="15" hidden="false" customHeight="false" outlineLevel="0" collapsed="false">
      <c r="A18" s="17" t="s">
        <v>62</v>
      </c>
      <c r="B18" s="17" t="s">
        <v>63</v>
      </c>
      <c r="C18" s="17" t="s">
        <v>59</v>
      </c>
      <c r="D18" s="17" t="s">
        <v>37</v>
      </c>
      <c r="E18" s="17" t="s">
        <v>10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6" t="str">
        <f aca="false">IF(COUNT(F18:Q18)=0,"",SUM(F18:Q18))</f>
        <v/>
      </c>
    </row>
    <row r="19" customFormat="false" ht="15" hidden="false" customHeight="false" outlineLevel="0" collapsed="false">
      <c r="A19" s="17" t="s">
        <v>62</v>
      </c>
      <c r="B19" s="17" t="s">
        <v>64</v>
      </c>
      <c r="C19" s="17" t="s">
        <v>59</v>
      </c>
      <c r="D19" s="17" t="s">
        <v>37</v>
      </c>
      <c r="E19" s="17" t="s">
        <v>10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6" t="str">
        <f aca="false">IF(COUNT(F19:Q19)=0,"",SUM(F19:Q19))</f>
        <v/>
      </c>
    </row>
    <row r="20" customFormat="false" ht="15" hidden="false" customHeight="false" outlineLevel="0" collapsed="false">
      <c r="A20" s="17" t="s">
        <v>65</v>
      </c>
      <c r="B20" s="17" t="s">
        <v>66</v>
      </c>
      <c r="C20" s="17" t="s">
        <v>66</v>
      </c>
      <c r="D20" s="17" t="s">
        <v>37</v>
      </c>
      <c r="E20" s="17" t="s">
        <v>10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6" t="str">
        <f aca="false">IF(COUNT(F20:Q20)=0,"",SUM(F20:Q20))</f>
        <v/>
      </c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6" t="str">
        <f aca="false">IF(COUNT(F21:Q21)=0,"",SUM(F21:Q21))</f>
        <v/>
      </c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6" t="str">
        <f aca="false">IF(COUNT(F22:Q22)=0,"",SUM(F22:Q22))</f>
        <v/>
      </c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6" t="str">
        <f aca="false">IF(COUNT(F23:Q23)=0,"",SUM(F23:Q23))</f>
        <v/>
      </c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6" t="str">
        <f aca="false">IF(COUNT(F24:Q24)=0,"",SUM(F24:Q24))</f>
        <v/>
      </c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6" t="str">
        <f aca="false">IF(COUNT(F25:Q25)=0,"",SUM(F25:Q25))</f>
        <v/>
      </c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6" t="str">
        <f aca="false">IF(COUNT(F26:Q26)=0,"",SUM(F26:Q26))</f>
        <v/>
      </c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6" t="str">
        <f aca="false">IF(COUNT(F27:Q27)=0,"",SUM(F27:Q27))</f>
        <v/>
      </c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6" t="str">
        <f aca="false">IF(COUNT(F28:Q28)=0,"",SUM(F28:Q28))</f>
        <v/>
      </c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6" t="str">
        <f aca="false">IF(COUNT(F29:Q29)=0,"",SUM(F29:Q29))</f>
        <v/>
      </c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6" t="str">
        <f aca="false">IF(COUNT(F30:Q30)=0,"",SUM(F30:Q30))</f>
        <v/>
      </c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6" t="str">
        <f aca="false">IF(COUNT(F31:Q31)=0,"",SUM(F31:Q31))</f>
        <v/>
      </c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6" t="str">
        <f aca="false">IF(COUNT(F32:Q32)=0,"",SUM(F32:Q32))</f>
        <v/>
      </c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6" t="str">
        <f aca="false">IF(COUNT(F33:Q33)=0,"",SUM(F33:Q33))</f>
        <v/>
      </c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6" t="str">
        <f aca="false">IF(COUNT(F34:Q34)=0,"",SUM(F34:Q34))</f>
        <v/>
      </c>
    </row>
    <row r="36" customFormat="false" ht="15" hidden="false" customHeight="false" outlineLevel="0" collapsed="false">
      <c r="B36" s="6" t="s">
        <v>67</v>
      </c>
      <c r="F36" s="19" t="n">
        <f aca="false">SUM(F2:F34)</f>
        <v>22000</v>
      </c>
      <c r="G36" s="19" t="n">
        <f aca="false">SUM(G2:G34)</f>
        <v>19800</v>
      </c>
      <c r="H36" s="19" t="n">
        <f aca="false">SUM(H2:H34)</f>
        <v>21500</v>
      </c>
      <c r="I36" s="19" t="n">
        <f aca="false">SUM(I2:I34)</f>
        <v>21000</v>
      </c>
      <c r="J36" s="19" t="n">
        <f aca="false">SUM(J2:J34)</f>
        <v>21800</v>
      </c>
      <c r="K36" s="19" t="n">
        <f aca="false">SUM(K2:K34)</f>
        <v>21000</v>
      </c>
      <c r="L36" s="19" t="n">
        <f aca="false">SUM(L2:L34)</f>
        <v>22400</v>
      </c>
      <c r="M36" s="19" t="n">
        <f aca="false">SUM(M2:M34)</f>
        <v>22600</v>
      </c>
      <c r="N36" s="19" t="n">
        <f aca="false">SUM(N2:N34)</f>
        <v>21900</v>
      </c>
      <c r="O36" s="19" t="n">
        <f aca="false">SUM(O2:O34)</f>
        <v>22800</v>
      </c>
      <c r="P36" s="19" t="n">
        <f aca="false">SUM(P2:P34)</f>
        <v>22100</v>
      </c>
      <c r="Q36" s="19" t="n">
        <f aca="false">SUM(Q2:Q34)</f>
        <v>23500</v>
      </c>
      <c r="R36" s="19" t="n">
        <f aca="false">SUM(R2:R34)</f>
        <v>262400</v>
      </c>
    </row>
  </sheetData>
  <dataValidations count="3">
    <dataValidation allowBlank="true" error="Pick from the list" errorStyle="stop" operator="between" prompt="Which department this line counts in on every page" showDropDown="false" showErrorMessage="true" showInputMessage="true" sqref="C2:C34" type="list">
      <formula1>"Front office,Housekeeping,Restaurant,Kitchen,Bar,Banquets,Maintenance,Sales and admin"</formula1>
      <formula2>0</formula2>
    </dataValidation>
    <dataValidation allowBlank="true" error="Pick from the list" errorStyle="stop" operator="between" prompt="What makes this line go up and down" showDropDown="false" showErrorMessage="true" showInputMessage="true" sqref="D2:D34" type="list">
      <formula1>"Fixed,Occupied rooms,Covers,Food revenue,Beverage revenue,Function revenue"</formula1>
      <formula2>0</formula2>
    </dataValidation>
    <dataValidation allowBlank="true" error="Pick from the list" errorStyle="stop" operator="between" prompt="Contract: no timesheets, budget only" showDropDown="false" showErrorMessage="true" showInputMessage="true" sqref="E2:E34" type="list">
      <formula1>"Wages,Contract"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60"/>
  </cols>
  <sheetData>
    <row r="1" customFormat="false" ht="31.5" hidden="false" customHeight="true" outlineLevel="0" collapsed="false">
      <c r="A1" s="12" t="s">
        <v>68</v>
      </c>
      <c r="B1" s="13" t="s">
        <v>69</v>
      </c>
      <c r="C1" s="13" t="s">
        <v>70</v>
      </c>
      <c r="D1" s="13" t="s">
        <v>71</v>
      </c>
    </row>
    <row r="2" customFormat="false" ht="15" hidden="false" customHeight="false" outlineLevel="0" collapsed="false">
      <c r="A2" s="17" t="s">
        <v>72</v>
      </c>
      <c r="B2" s="20" t="n">
        <v>0.12</v>
      </c>
      <c r="C2" s="17"/>
      <c r="D2" s="21" t="s">
        <v>73</v>
      </c>
    </row>
    <row r="3" customFormat="false" ht="15" hidden="false" customHeight="false" outlineLevel="0" collapsed="false">
      <c r="A3" s="17" t="s">
        <v>74</v>
      </c>
      <c r="B3" s="20"/>
      <c r="C3" s="17"/>
      <c r="D3" s="21" t="s">
        <v>75</v>
      </c>
    </row>
    <row r="4" customFormat="false" ht="15" hidden="false" customHeight="false" outlineLevel="0" collapsed="false">
      <c r="A4" s="17" t="s">
        <v>76</v>
      </c>
      <c r="B4" s="20"/>
      <c r="C4" s="17"/>
      <c r="D4" s="21" t="s">
        <v>77</v>
      </c>
    </row>
    <row r="5" customFormat="false" ht="15" hidden="false" customHeight="false" outlineLevel="0" collapsed="false">
      <c r="A5" s="17" t="s">
        <v>78</v>
      </c>
      <c r="B5" s="20"/>
      <c r="C5" s="17"/>
      <c r="D5" s="21" t="s">
        <v>79</v>
      </c>
    </row>
    <row r="6" customFormat="false" ht="15" hidden="false" customHeight="false" outlineLevel="0" collapsed="false">
      <c r="A6" s="17" t="s">
        <v>80</v>
      </c>
      <c r="B6" s="20"/>
      <c r="C6" s="17"/>
      <c r="D6" s="21"/>
    </row>
    <row r="7" customFormat="false" ht="15" hidden="false" customHeight="false" outlineLevel="0" collapsed="false">
      <c r="A7" s="17" t="s">
        <v>81</v>
      </c>
      <c r="B7" s="20"/>
      <c r="C7" s="17"/>
      <c r="D7" s="21"/>
    </row>
    <row r="8" customFormat="false" ht="15" hidden="false" customHeight="false" outlineLevel="0" collapsed="false">
      <c r="A8" s="17" t="s">
        <v>82</v>
      </c>
      <c r="B8" s="20"/>
      <c r="C8" s="17"/>
      <c r="D8" s="21" t="s">
        <v>83</v>
      </c>
    </row>
    <row r="9" customFormat="false" ht="15" hidden="false" customHeight="false" outlineLevel="0" collapsed="false">
      <c r="A9" s="17"/>
      <c r="B9" s="20"/>
      <c r="C9" s="17"/>
      <c r="D9" s="21"/>
    </row>
    <row r="10" customFormat="false" ht="15" hidden="false" customHeight="false" outlineLevel="0" collapsed="false">
      <c r="A10" s="17"/>
      <c r="B10" s="20"/>
      <c r="C10" s="17"/>
      <c r="D10" s="21"/>
    </row>
    <row r="11" customFormat="false" ht="15" hidden="false" customHeight="false" outlineLevel="0" collapsed="false">
      <c r="A11" s="17"/>
      <c r="B11" s="20"/>
      <c r="C11" s="17"/>
      <c r="D11" s="21"/>
    </row>
    <row r="12" customFormat="false" ht="15" hidden="false" customHeight="false" outlineLevel="0" collapsed="false">
      <c r="A12" s="17"/>
      <c r="B12" s="20"/>
      <c r="C12" s="17"/>
      <c r="D12" s="21"/>
    </row>
    <row r="13" customFormat="false" ht="15" hidden="false" customHeight="false" outlineLevel="0" collapsed="false">
      <c r="A13" s="17"/>
      <c r="B13" s="20"/>
      <c r="C13" s="17"/>
      <c r="D13" s="21"/>
    </row>
    <row r="14" customFormat="false" ht="15" hidden="false" customHeight="false" outlineLevel="0" collapsed="false">
      <c r="A14" s="17"/>
      <c r="B14" s="20"/>
      <c r="C14" s="17"/>
      <c r="D14" s="21"/>
    </row>
    <row r="16" customFormat="false" ht="15" hidden="false" customHeight="false" outlineLevel="0" collapsed="false">
      <c r="A16" s="22" t="s">
        <v>84</v>
      </c>
    </row>
  </sheetData>
  <dataValidations count="1">
    <dataValidation allowBlank="true" error="Pick from the list" errorStyle="stop" operator="between" prompt="Leave blank to apply to every department" showDropDown="false" showErrorMessage="true" showInputMessage="true" sqref="C2:C14" type="list">
      <formula1>"Front office,Housekeeping,Restaurant,Kitchen,Bar,Banquets,Maintenance,Sales and admin"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6" min="5" style="0" width="18"/>
  </cols>
  <sheetData>
    <row r="1" customFormat="false" ht="31.5" hidden="false" customHeight="true" outlineLevel="0" collapsed="false">
      <c r="A1" s="12" t="s">
        <v>85</v>
      </c>
      <c r="B1" s="13" t="s">
        <v>35</v>
      </c>
      <c r="C1" s="13" t="s">
        <v>86</v>
      </c>
      <c r="D1" s="13" t="s">
        <v>52</v>
      </c>
      <c r="E1" s="13" t="s">
        <v>50</v>
      </c>
      <c r="F1" s="13" t="s">
        <v>55</v>
      </c>
    </row>
    <row r="2" customFormat="false" ht="15" hidden="false" customHeight="false" outlineLevel="0" collapsed="false">
      <c r="A2" s="23" t="str">
        <f aca="false">Wages!F1</f>
        <v>Jan 2027</v>
      </c>
      <c r="B2" s="24"/>
      <c r="C2" s="24"/>
      <c r="D2" s="24"/>
      <c r="E2" s="24"/>
      <c r="F2" s="24"/>
    </row>
    <row r="3" customFormat="false" ht="15" hidden="false" customHeight="false" outlineLevel="0" collapsed="false">
      <c r="A3" s="23" t="str">
        <f aca="false">Wages!G1</f>
        <v>Feb 2027</v>
      </c>
      <c r="B3" s="24"/>
      <c r="C3" s="24"/>
      <c r="D3" s="24"/>
      <c r="E3" s="24"/>
      <c r="F3" s="24"/>
    </row>
    <row r="4" customFormat="false" ht="15" hidden="false" customHeight="false" outlineLevel="0" collapsed="false">
      <c r="A4" s="23" t="str">
        <f aca="false">Wages!H1</f>
        <v>Mar 2027</v>
      </c>
      <c r="B4" s="24"/>
      <c r="C4" s="24"/>
      <c r="D4" s="24"/>
      <c r="E4" s="24"/>
      <c r="F4" s="24"/>
    </row>
    <row r="5" customFormat="false" ht="15" hidden="false" customHeight="false" outlineLevel="0" collapsed="false">
      <c r="A5" s="23" t="str">
        <f aca="false">Wages!I1</f>
        <v>Apr 2027</v>
      </c>
      <c r="B5" s="24"/>
      <c r="C5" s="24"/>
      <c r="D5" s="24"/>
      <c r="E5" s="24"/>
      <c r="F5" s="24"/>
    </row>
    <row r="6" customFormat="false" ht="15" hidden="false" customHeight="false" outlineLevel="0" collapsed="false">
      <c r="A6" s="23" t="str">
        <f aca="false">Wages!J1</f>
        <v>May 2027</v>
      </c>
      <c r="B6" s="24"/>
      <c r="C6" s="24"/>
      <c r="D6" s="24"/>
      <c r="E6" s="24"/>
      <c r="F6" s="24"/>
    </row>
    <row r="7" customFormat="false" ht="15" hidden="false" customHeight="false" outlineLevel="0" collapsed="false">
      <c r="A7" s="23" t="str">
        <f aca="false">Wages!K1</f>
        <v>Jun 2027</v>
      </c>
      <c r="B7" s="24"/>
      <c r="C7" s="24"/>
      <c r="D7" s="24"/>
      <c r="E7" s="24"/>
      <c r="F7" s="24"/>
    </row>
    <row r="8" customFormat="false" ht="15" hidden="false" customHeight="false" outlineLevel="0" collapsed="false">
      <c r="A8" s="23" t="str">
        <f aca="false">Wages!L1</f>
        <v>Jul 2027</v>
      </c>
      <c r="B8" s="24"/>
      <c r="C8" s="24"/>
      <c r="D8" s="24"/>
      <c r="E8" s="24"/>
      <c r="F8" s="24"/>
    </row>
    <row r="9" customFormat="false" ht="15" hidden="false" customHeight="false" outlineLevel="0" collapsed="false">
      <c r="A9" s="23" t="str">
        <f aca="false">Wages!M1</f>
        <v>Aug 2027</v>
      </c>
      <c r="B9" s="24"/>
      <c r="C9" s="24"/>
      <c r="D9" s="24"/>
      <c r="E9" s="24"/>
      <c r="F9" s="24"/>
    </row>
    <row r="10" customFormat="false" ht="15" hidden="false" customHeight="false" outlineLevel="0" collapsed="false">
      <c r="A10" s="23" t="str">
        <f aca="false">Wages!N1</f>
        <v>Sep 2027</v>
      </c>
      <c r="B10" s="24"/>
      <c r="C10" s="24"/>
      <c r="D10" s="24"/>
      <c r="E10" s="24"/>
      <c r="F10" s="24"/>
    </row>
    <row r="11" customFormat="false" ht="15" hidden="false" customHeight="false" outlineLevel="0" collapsed="false">
      <c r="A11" s="23" t="str">
        <f aca="false">Wages!O1</f>
        <v>Oct 2027</v>
      </c>
      <c r="B11" s="24"/>
      <c r="C11" s="24"/>
      <c r="D11" s="24"/>
      <c r="E11" s="24"/>
      <c r="F11" s="24"/>
    </row>
    <row r="12" customFormat="false" ht="15" hidden="false" customHeight="false" outlineLevel="0" collapsed="false">
      <c r="A12" s="23" t="str">
        <f aca="false">Wages!P1</f>
        <v>Nov 2027</v>
      </c>
      <c r="B12" s="24"/>
      <c r="C12" s="24"/>
      <c r="D12" s="24"/>
      <c r="E12" s="24"/>
      <c r="F12" s="24"/>
    </row>
    <row r="13" customFormat="false" ht="15" hidden="false" customHeight="false" outlineLevel="0" collapsed="false">
      <c r="A13" s="23" t="str">
        <f aca="false">Wages!Q1</f>
        <v>Dec 2027</v>
      </c>
      <c r="B13" s="24"/>
      <c r="C13" s="24"/>
      <c r="D13" s="24"/>
      <c r="E13" s="24"/>
      <c r="F13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9" min="3" style="0" width="9"/>
    <col collapsed="false" customWidth="true" hidden="false" outlineLevel="0" max="10" min="10" style="0" width="10"/>
    <col collapsed="false" customWidth="true" hidden="false" outlineLevel="0" max="11" min="11" style="0" width="16"/>
  </cols>
  <sheetData>
    <row r="1" customFormat="false" ht="31.5" hidden="false" customHeight="true" outlineLevel="0" collapsed="false">
      <c r="A1" s="12" t="s">
        <v>28</v>
      </c>
      <c r="B1" s="13" t="s">
        <v>87</v>
      </c>
      <c r="C1" s="13" t="s">
        <v>88</v>
      </c>
      <c r="D1" s="13" t="s">
        <v>89</v>
      </c>
      <c r="E1" s="13" t="s">
        <v>90</v>
      </c>
      <c r="F1" s="13" t="s">
        <v>91</v>
      </c>
      <c r="G1" s="13" t="s">
        <v>92</v>
      </c>
      <c r="H1" s="13" t="s">
        <v>93</v>
      </c>
      <c r="I1" s="13" t="s">
        <v>94</v>
      </c>
      <c r="J1" s="13" t="s">
        <v>95</v>
      </c>
      <c r="K1" s="13" t="s">
        <v>96</v>
      </c>
    </row>
    <row r="2" customFormat="false" ht="15" hidden="false" customHeight="false" outlineLevel="0" collapsed="false">
      <c r="A2" s="17" t="s">
        <v>34</v>
      </c>
      <c r="B2" s="17" t="s">
        <v>97</v>
      </c>
      <c r="C2" s="25"/>
      <c r="D2" s="25"/>
      <c r="E2" s="25"/>
      <c r="F2" s="25"/>
      <c r="G2" s="25"/>
      <c r="H2" s="25"/>
      <c r="I2" s="25"/>
      <c r="J2" s="26" t="str">
        <f aca="false">IF(B2&lt;&gt;"Weekday %","",IF(ABS(SUM(C2:I2)-1)&lt;0.001,"OK","Must total 100%"))</f>
        <v/>
      </c>
      <c r="K2" s="25"/>
    </row>
    <row r="3" customFormat="false" ht="15" hidden="false" customHeight="false" outlineLevel="0" collapsed="false">
      <c r="A3" s="17" t="s">
        <v>40</v>
      </c>
      <c r="B3" s="17" t="s">
        <v>97</v>
      </c>
      <c r="C3" s="25"/>
      <c r="D3" s="25"/>
      <c r="E3" s="25"/>
      <c r="F3" s="25"/>
      <c r="G3" s="25"/>
      <c r="H3" s="25"/>
      <c r="I3" s="25"/>
      <c r="J3" s="26" t="str">
        <f aca="false">IF(B3&lt;&gt;"Weekday %","",IF(ABS(SUM(C3:I3)-1)&lt;0.001,"OK","Must total 100%"))</f>
        <v/>
      </c>
      <c r="K3" s="25"/>
    </row>
    <row r="4" customFormat="false" ht="15" hidden="false" customHeight="false" outlineLevel="0" collapsed="false">
      <c r="A4" s="17" t="s">
        <v>47</v>
      </c>
      <c r="B4" s="17" t="s">
        <v>97</v>
      </c>
      <c r="C4" s="25"/>
      <c r="D4" s="25"/>
      <c r="E4" s="25"/>
      <c r="F4" s="25"/>
      <c r="G4" s="25"/>
      <c r="H4" s="25"/>
      <c r="I4" s="25"/>
      <c r="J4" s="26" t="str">
        <f aca="false">IF(B4&lt;&gt;"Weekday %","",IF(ABS(SUM(C4:I4)-1)&lt;0.001,"OK","Must total 100%"))</f>
        <v/>
      </c>
      <c r="K4" s="25"/>
    </row>
    <row r="5" customFormat="false" ht="15" hidden="false" customHeight="false" outlineLevel="0" collapsed="false">
      <c r="A5" s="17" t="s">
        <v>51</v>
      </c>
      <c r="B5" s="17" t="s">
        <v>97</v>
      </c>
      <c r="C5" s="25"/>
      <c r="D5" s="25"/>
      <c r="E5" s="25"/>
      <c r="F5" s="25"/>
      <c r="G5" s="25"/>
      <c r="H5" s="25"/>
      <c r="I5" s="25"/>
      <c r="J5" s="26" t="str">
        <f aca="false">IF(B5&lt;&gt;"Weekday %","",IF(ABS(SUM(C5:I5)-1)&lt;0.001,"OK","Must total 100%"))</f>
        <v/>
      </c>
      <c r="K5" s="25"/>
    </row>
    <row r="6" customFormat="false" ht="15" hidden="false" customHeight="false" outlineLevel="0" collapsed="false">
      <c r="A6" s="17" t="s">
        <v>49</v>
      </c>
      <c r="B6" s="17" t="s">
        <v>97</v>
      </c>
      <c r="C6" s="25"/>
      <c r="D6" s="25"/>
      <c r="E6" s="25"/>
      <c r="F6" s="25"/>
      <c r="G6" s="25"/>
      <c r="H6" s="25"/>
      <c r="I6" s="25"/>
      <c r="J6" s="26" t="str">
        <f aca="false">IF(B6&lt;&gt;"Weekday %","",IF(ABS(SUM(C6:I6)-1)&lt;0.001,"OK","Must total 100%"))</f>
        <v/>
      </c>
      <c r="K6" s="25"/>
    </row>
    <row r="7" customFormat="false" ht="15" hidden="false" customHeight="false" outlineLevel="0" collapsed="false">
      <c r="A7" s="17" t="s">
        <v>54</v>
      </c>
      <c r="B7" s="17" t="s">
        <v>97</v>
      </c>
      <c r="C7" s="25"/>
      <c r="D7" s="25"/>
      <c r="E7" s="25"/>
      <c r="F7" s="25"/>
      <c r="G7" s="25"/>
      <c r="H7" s="25"/>
      <c r="I7" s="25"/>
      <c r="J7" s="26" t="str">
        <f aca="false">IF(B7&lt;&gt;"Weekday %","",IF(ABS(SUM(C7:I7)-1)&lt;0.001,"OK","Must total 100%"))</f>
        <v/>
      </c>
      <c r="K7" s="25"/>
    </row>
    <row r="8" customFormat="false" ht="15" hidden="false" customHeight="false" outlineLevel="0" collapsed="false">
      <c r="A8" s="17" t="s">
        <v>66</v>
      </c>
      <c r="B8" s="17" t="s">
        <v>97</v>
      </c>
      <c r="C8" s="25"/>
      <c r="D8" s="25"/>
      <c r="E8" s="25"/>
      <c r="F8" s="25"/>
      <c r="G8" s="25"/>
      <c r="H8" s="25"/>
      <c r="I8" s="25"/>
      <c r="J8" s="26" t="str">
        <f aca="false">IF(B8&lt;&gt;"Weekday %","",IF(ABS(SUM(C8:I8)-1)&lt;0.001,"OK","Must total 100%"))</f>
        <v/>
      </c>
      <c r="K8" s="25"/>
    </row>
    <row r="9" customFormat="false" ht="15" hidden="false" customHeight="false" outlineLevel="0" collapsed="false">
      <c r="A9" s="17" t="s">
        <v>59</v>
      </c>
      <c r="B9" s="17" t="s">
        <v>97</v>
      </c>
      <c r="C9" s="25"/>
      <c r="D9" s="25"/>
      <c r="E9" s="25"/>
      <c r="F9" s="25"/>
      <c r="G9" s="25"/>
      <c r="H9" s="25"/>
      <c r="I9" s="25"/>
      <c r="J9" s="26" t="str">
        <f aca="false">IF(B9&lt;&gt;"Weekday %","",IF(ABS(SUM(C9:I9)-1)&lt;0.001,"OK","Must total 100%"))</f>
        <v/>
      </c>
      <c r="K9" s="25"/>
    </row>
    <row r="11" customFormat="false" ht="15" hidden="false" customHeight="false" outlineLevel="0" collapsed="false">
      <c r="A11" s="22" t="s">
        <v>98</v>
      </c>
    </row>
  </sheetData>
  <dataValidations count="1">
    <dataValidation allowBlank="true" error="Pick from the list" errorStyle="stop" operator="between" showDropDown="false" showErrorMessage="true" showInputMessage="false" sqref="B2:B9" type="list">
      <formula1>"Even,Weekday %,% of revenue,Follow daily rooms"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2026-10-18T08:56:43Z</dcterms:created>
  <dc:creator>openpyxl</dc:creator>
  <dc:description/>
  <dc:language>en-US</dc:language>
  <cp:lastModifiedBy/>
  <dcterms:modified xsi:type="dcterms:W3CDTF">2026-10-18T08:56:43Z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